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■令和４年度\02_治山\01_国補事業（PPI～台帳）\22_Ｒ５徳林　復旧治山（Ｒ４補正）　上勝町殿川内　流路工事\01.当初設計\04.PPI添付データ\"/>
    </mc:Choice>
  </mc:AlternateContent>
  <bookViews>
    <workbookView xWindow="0" yWindow="0" windowWidth="17175" windowHeight="13785"/>
  </bookViews>
  <sheets>
    <sheet name="工事費内訳書" sheetId="2" r:id="rId1"/>
  </sheets>
  <definedNames>
    <definedName name="_xlnm.Print_Area" localSheetId="0">工事費内訳書!$A$1:$G$101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工事費内訳書!$G$101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工事費内訳書!$I$101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2" l="1"/>
  <c r="G95" i="2" s="1"/>
  <c r="G94" i="2" s="1"/>
  <c r="G93" i="2" s="1"/>
  <c r="G91" i="2" s="1"/>
  <c r="G90" i="2" s="1"/>
  <c r="G69" i="2"/>
  <c r="G68" i="2" s="1"/>
  <c r="G67" i="2" s="1"/>
  <c r="G65" i="2"/>
  <c r="G60" i="2"/>
  <c r="G59" i="2" s="1"/>
  <c r="G58" i="2" s="1"/>
  <c r="G56" i="2"/>
  <c r="G55" i="2"/>
  <c r="G54" i="2" s="1"/>
  <c r="G52" i="2"/>
  <c r="G51" i="2" s="1"/>
  <c r="G50" i="2" s="1"/>
  <c r="G48" i="2"/>
  <c r="G47" i="2"/>
  <c r="G46" i="2" s="1"/>
  <c r="G33" i="2"/>
  <c r="G15" i="2"/>
  <c r="G14" i="2" s="1"/>
  <c r="G13" i="2" s="1"/>
  <c r="G12" i="2" s="1"/>
  <c r="G11" i="2" s="1"/>
  <c r="G10" i="2" s="1"/>
  <c r="G100" i="2" s="1"/>
  <c r="G101" i="2" s="1"/>
</calcChain>
</file>

<file path=xl/sharedStrings.xml><?xml version="1.0" encoding="utf-8"?>
<sst xmlns="http://schemas.openxmlformats.org/spreadsheetml/2006/main" count="197" uniqueCount="92">
  <si>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</si>
  <si>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</si>
  <si>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</si>
  <si>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</si>
  <si>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</si>
  <si>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</si>
  <si>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</si>
  <si>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</si>
  <si>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</si>
  <si>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</si>
  <si>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</si>
  <si>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</si>
  <si>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</si>
  <si>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Ｒ５徳林　復旧治山（Ｒ４補正）　上勝町殿川内　流路工事</t>
  </si>
  <si>
    <t>工事原価
_x000D_</t>
  </si>
  <si>
    <t>式</t>
  </si>
  <si>
    <t>直接工事費
_x000D_</t>
  </si>
  <si>
    <t>直接工事費(諸経費対象)
_x000D_</t>
  </si>
  <si>
    <t>流路工
_x000D_</t>
  </si>
  <si>
    <t>コンクリート打設工
_x000D_BB18-8-40 W/C≦60</t>
  </si>
  <si>
    <t>m3</t>
  </si>
  <si>
    <t>型枠工
_x000D_</t>
  </si>
  <si>
    <t>㎡</t>
  </si>
  <si>
    <t>コンクリート打設工　均しコン
_x000D_BB18-8-40 W/C≦60</t>
  </si>
  <si>
    <t>基礎栗石工
_x000D_割栗石</t>
  </si>
  <si>
    <t>石材運搬
_x000D_割栗石</t>
  </si>
  <si>
    <t>目潰し砂利
_x000D_RC-30</t>
  </si>
  <si>
    <t>石材運搬
_x000D_砕石</t>
  </si>
  <si>
    <t>目地板工
_x000D_t=10mm</t>
  </si>
  <si>
    <t>掘削工
_x000D_礫質土</t>
  </si>
  <si>
    <t>掘削工
_x000D_礫質土〔ルーズ〕</t>
  </si>
  <si>
    <t>埋戻工
_x000D_礫質土〔ルーズ〕</t>
  </si>
  <si>
    <t>斜面整地
_x000D_礫質土</t>
  </si>
  <si>
    <t>残土運搬
_x000D_上勝町有残土場</t>
  </si>
  <si>
    <t>床固工
_x000D_</t>
  </si>
  <si>
    <t>足場設置・撤去工
_x000D_</t>
  </si>
  <si>
    <t>掛㎡</t>
  </si>
  <si>
    <t>硬質ポリ塩化ビニル管
_x000D_径150</t>
  </si>
  <si>
    <t>本</t>
  </si>
  <si>
    <t>掘削工
_x000D_軟岩(Ⅰ)B</t>
  </si>
  <si>
    <t>土砂掘削面整形
_x000D_礫質土</t>
  </si>
  <si>
    <t>岩盤掘削面整形
_x000D_</t>
  </si>
  <si>
    <t>ネームプレート（ｱﾙﾐﾆｳﾑ軽合金鋳造製）
_x000D_A型(横40cm×縦30cm×1cm)　堤名板用</t>
  </si>
  <si>
    <t>枚</t>
  </si>
  <si>
    <t>標識板（標示板1枚　支柱1本）
_x000D_400×500×2.0mm　支柱φ50.8×1800mm</t>
  </si>
  <si>
    <t>組</t>
  </si>
  <si>
    <t>伏工
_x000D_</t>
  </si>
  <si>
    <t>植生シート工
_x000D_</t>
  </si>
  <si>
    <t>筋工
_x000D_</t>
  </si>
  <si>
    <t>筋工（丸太）
_x000D_</t>
  </si>
  <si>
    <t>丸太筋工(皮剥無　先端加工有　2本筋工)
_x000D_</t>
  </si>
  <si>
    <t>ｍ</t>
  </si>
  <si>
    <t>植栽工
_x000D_</t>
  </si>
  <si>
    <t>植栽（A)
_x000D_</t>
  </si>
  <si>
    <t>仮設費
_x000D_</t>
  </si>
  <si>
    <t>ケーブルクレーン架設・撤去工
_x000D_</t>
  </si>
  <si>
    <t>基</t>
  </si>
  <si>
    <t>ウインチベース架設・撤去工
_x000D_</t>
  </si>
  <si>
    <t>アンカー架設・撤去工
_x000D_</t>
  </si>
  <si>
    <t>仮設工
_x000D_</t>
  </si>
  <si>
    <t>廻排水　
_x000D_径300</t>
  </si>
  <si>
    <t>支障木処理工
_x000D_</t>
  </si>
  <si>
    <t>スギ　伐採費
_x000D_胸高直径　23cm</t>
  </si>
  <si>
    <t>スギ　伐採費
_x000D_胸高直径　26cm</t>
  </si>
  <si>
    <t>スギ　伐採費
_x000D_胸高直径　28cm</t>
  </si>
  <si>
    <t>スギ　伐採費
_x000D_胸高直径　31cm</t>
  </si>
  <si>
    <t>スギ　伐採費
_x000D_胸高直径　32cm</t>
  </si>
  <si>
    <t>スギ　伐採費
_x000D_胸高直径　33cm</t>
  </si>
  <si>
    <t>スギ　伐採費
_x000D_胸高直径　34cm</t>
  </si>
  <si>
    <t>スギ　伐採費
_x000D_胸高直径　35cm</t>
  </si>
  <si>
    <t>スギ　伐採費
_x000D_胸高直径　36cm</t>
  </si>
  <si>
    <t>スギ　伐採費
_x000D_胸高直径　38cm</t>
  </si>
  <si>
    <t>スギ　伐採費
_x000D_胸高直径　40cm</t>
  </si>
  <si>
    <t>スギ　伐採費
_x000D_胸高直径　41cm</t>
  </si>
  <si>
    <t>スギ　伐採費
_x000D_胸高直径　42cm</t>
  </si>
  <si>
    <t>スギ　伐採費
_x000D_胸高直径　43cm</t>
  </si>
  <si>
    <t>スギ　伐採費
_x000D_胸高直径　45cm</t>
  </si>
  <si>
    <t>スギ　伐採費
_x000D_胸高直径　46cm</t>
  </si>
  <si>
    <t>スギ　伐採費
_x000D_胸高直径　47cm</t>
  </si>
  <si>
    <t>スギ　伐採費
_x000D_胸高直径　49cm</t>
  </si>
  <si>
    <t>建設廃材
_x000D_根株</t>
  </si>
  <si>
    <t>ton</t>
  </si>
  <si>
    <t>産業廃棄物運搬工
_x000D_根株</t>
  </si>
  <si>
    <t>間接工事費
_x000D_</t>
  </si>
  <si>
    <t>共通仮設費
_x000D_</t>
  </si>
  <si>
    <t>共通仮設費（率計上）
_x000D_</t>
  </si>
  <si>
    <t>運搬費
_x000D_</t>
  </si>
  <si>
    <t>土工機械解体・組立
_x000D_</t>
  </si>
  <si>
    <t>台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</si>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</sst>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03"/>
  <sheetViews>
    <sheetView showGridLines="0" tabSelected="1" zoomScaleNormal="100" zoomScaleSheetLayoutView="100" workbookViewId="0">
      <selection activeCell="K6" sqref="K6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+G11+G90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+G13+G46+G50+G54+G58+G67</f>
        <v>0</v>
      </c>
      <c r="H12" s="2"/>
      <c r="I12" s="15">
        <v>3</v>
      </c>
      <c r="J12" s="15">
        <v>1</v>
      </c>
    </row>
    <row r="13" spans="1:10" ht="42" customHeight="1">
      <c r="A13" s="10"/>
      <c r="B13" s="29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9" t="s">
        <v>18</v>
      </c>
      <c r="D14" s="28"/>
      <c r="E14" s="12" t="s">
        <v>15</v>
      </c>
      <c r="F14" s="13">
        <v>1</v>
      </c>
      <c r="G14" s="14">
        <f>+G15+G33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+G16+G17+G18+G19+G20+G21+G22+G23+G24+G25+G26+G27+G28+G29+G30+G31+G32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19</v>
      </c>
      <c r="E16" s="12" t="s">
        <v>20</v>
      </c>
      <c r="F16" s="13">
        <v>31.7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19</v>
      </c>
      <c r="E17" s="12" t="s">
        <v>20</v>
      </c>
      <c r="F17" s="13">
        <v>2.2000000000000002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21</v>
      </c>
      <c r="E18" s="12" t="s">
        <v>22</v>
      </c>
      <c r="F18" s="13">
        <v>178.6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23</v>
      </c>
      <c r="E19" s="12" t="s">
        <v>20</v>
      </c>
      <c r="F19" s="13">
        <v>5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23</v>
      </c>
      <c r="E20" s="12" t="s">
        <v>20</v>
      </c>
      <c r="F20" s="13">
        <v>0.4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24</v>
      </c>
      <c r="E21" s="12" t="s">
        <v>20</v>
      </c>
      <c r="F21" s="13">
        <v>28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24</v>
      </c>
      <c r="E22" s="12" t="s">
        <v>22</v>
      </c>
      <c r="F22" s="13">
        <v>6.6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25</v>
      </c>
      <c r="E23" s="12" t="s">
        <v>20</v>
      </c>
      <c r="F23" s="13">
        <v>30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26</v>
      </c>
      <c r="E24" s="12" t="s">
        <v>20</v>
      </c>
      <c r="F24" s="13">
        <v>5.6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26</v>
      </c>
      <c r="E25" s="12" t="s">
        <v>20</v>
      </c>
      <c r="F25" s="13">
        <v>0.4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27</v>
      </c>
      <c r="E26" s="12" t="s">
        <v>20</v>
      </c>
      <c r="F26" s="13">
        <v>6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28</v>
      </c>
      <c r="E27" s="12" t="s">
        <v>22</v>
      </c>
      <c r="F27" s="13">
        <v>5.3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29</v>
      </c>
      <c r="E28" s="12" t="s">
        <v>20</v>
      </c>
      <c r="F28" s="13">
        <v>127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30</v>
      </c>
      <c r="E29" s="12" t="s">
        <v>20</v>
      </c>
      <c r="F29" s="13">
        <v>89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31</v>
      </c>
      <c r="E30" s="12" t="s">
        <v>20</v>
      </c>
      <c r="F30" s="13">
        <v>105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32</v>
      </c>
      <c r="E31" s="12" t="s">
        <v>22</v>
      </c>
      <c r="F31" s="13">
        <v>167.8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33</v>
      </c>
      <c r="E32" s="12" t="s">
        <v>20</v>
      </c>
      <c r="F32" s="13">
        <v>100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34</v>
      </c>
      <c r="E33" s="12" t="s">
        <v>15</v>
      </c>
      <c r="F33" s="13">
        <v>1</v>
      </c>
      <c r="G33" s="14">
        <f>+G34+G35+G36+G37+G38+G39+G40+G41+G42+G43+G44+G45</f>
        <v>0</v>
      </c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19</v>
      </c>
      <c r="E34" s="12" t="s">
        <v>20</v>
      </c>
      <c r="F34" s="13">
        <v>30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19</v>
      </c>
      <c r="E35" s="12" t="s">
        <v>20</v>
      </c>
      <c r="F35" s="13">
        <v>12.1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21</v>
      </c>
      <c r="E36" s="12" t="s">
        <v>22</v>
      </c>
      <c r="F36" s="13">
        <v>126.4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35</v>
      </c>
      <c r="E37" s="12" t="s">
        <v>36</v>
      </c>
      <c r="F37" s="13">
        <v>62.3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37</v>
      </c>
      <c r="E38" s="12" t="s">
        <v>38</v>
      </c>
      <c r="F38" s="13">
        <v>0.8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29</v>
      </c>
      <c r="E39" s="12" t="s">
        <v>20</v>
      </c>
      <c r="F39" s="13">
        <v>146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30</v>
      </c>
      <c r="E40" s="12" t="s">
        <v>20</v>
      </c>
      <c r="F40" s="13">
        <v>37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39</v>
      </c>
      <c r="E41" s="12" t="s">
        <v>20</v>
      </c>
      <c r="F41" s="13">
        <v>6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40</v>
      </c>
      <c r="E42" s="12" t="s">
        <v>22</v>
      </c>
      <c r="F42" s="13">
        <v>29.7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41</v>
      </c>
      <c r="E43" s="12" t="s">
        <v>22</v>
      </c>
      <c r="F43" s="13">
        <v>6.1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42</v>
      </c>
      <c r="E44" s="12" t="s">
        <v>43</v>
      </c>
      <c r="F44" s="13">
        <v>1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44</v>
      </c>
      <c r="E45" s="12" t="s">
        <v>45</v>
      </c>
      <c r="F45" s="13">
        <v>1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29" t="s">
        <v>46</v>
      </c>
      <c r="C46" s="27"/>
      <c r="D46" s="28"/>
      <c r="E46" s="12" t="s">
        <v>15</v>
      </c>
      <c r="F46" s="13">
        <v>1</v>
      </c>
      <c r="G46" s="14">
        <f>+G47</f>
        <v>0</v>
      </c>
      <c r="H46" s="2"/>
      <c r="I46" s="15">
        <v>37</v>
      </c>
      <c r="J46" s="15">
        <v>2</v>
      </c>
    </row>
    <row r="47" spans="1:10" ht="42" customHeight="1">
      <c r="A47" s="10"/>
      <c r="B47" s="11"/>
      <c r="C47" s="29" t="s">
        <v>46</v>
      </c>
      <c r="D47" s="28"/>
      <c r="E47" s="12" t="s">
        <v>15</v>
      </c>
      <c r="F47" s="13">
        <v>1</v>
      </c>
      <c r="G47" s="14">
        <f>+G48</f>
        <v>0</v>
      </c>
      <c r="H47" s="2"/>
      <c r="I47" s="15">
        <v>38</v>
      </c>
      <c r="J47" s="15">
        <v>3</v>
      </c>
    </row>
    <row r="48" spans="1:10" ht="42" customHeight="1">
      <c r="A48" s="10"/>
      <c r="B48" s="11"/>
      <c r="C48" s="11"/>
      <c r="D48" s="19" t="s">
        <v>46</v>
      </c>
      <c r="E48" s="12" t="s">
        <v>15</v>
      </c>
      <c r="F48" s="13">
        <v>1</v>
      </c>
      <c r="G48" s="14">
        <f>+G49</f>
        <v>0</v>
      </c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47</v>
      </c>
      <c r="E49" s="12" t="s">
        <v>22</v>
      </c>
      <c r="F49" s="13">
        <v>110.6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29" t="s">
        <v>48</v>
      </c>
      <c r="C50" s="27"/>
      <c r="D50" s="28"/>
      <c r="E50" s="12" t="s">
        <v>15</v>
      </c>
      <c r="F50" s="13">
        <v>1</v>
      </c>
      <c r="G50" s="14">
        <f>+G51</f>
        <v>0</v>
      </c>
      <c r="H50" s="2"/>
      <c r="I50" s="15">
        <v>41</v>
      </c>
      <c r="J50" s="15">
        <v>2</v>
      </c>
    </row>
    <row r="51" spans="1:10" ht="42" customHeight="1">
      <c r="A51" s="10"/>
      <c r="B51" s="11"/>
      <c r="C51" s="29" t="s">
        <v>49</v>
      </c>
      <c r="D51" s="28"/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3</v>
      </c>
    </row>
    <row r="52" spans="1:10" ht="42" customHeight="1">
      <c r="A52" s="10"/>
      <c r="B52" s="11"/>
      <c r="C52" s="11"/>
      <c r="D52" s="19" t="s">
        <v>49</v>
      </c>
      <c r="E52" s="12" t="s">
        <v>15</v>
      </c>
      <c r="F52" s="13">
        <v>1</v>
      </c>
      <c r="G52" s="14">
        <f>+G53</f>
        <v>0</v>
      </c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50</v>
      </c>
      <c r="E53" s="12" t="s">
        <v>51</v>
      </c>
      <c r="F53" s="13">
        <v>14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29" t="s">
        <v>52</v>
      </c>
      <c r="C54" s="27"/>
      <c r="D54" s="28"/>
      <c r="E54" s="12" t="s">
        <v>15</v>
      </c>
      <c r="F54" s="13">
        <v>1</v>
      </c>
      <c r="G54" s="14">
        <f>+G55</f>
        <v>0</v>
      </c>
      <c r="H54" s="2"/>
      <c r="I54" s="15">
        <v>45</v>
      </c>
      <c r="J54" s="15">
        <v>2</v>
      </c>
    </row>
    <row r="55" spans="1:10" ht="42" customHeight="1">
      <c r="A55" s="10"/>
      <c r="B55" s="11"/>
      <c r="C55" s="29" t="s">
        <v>52</v>
      </c>
      <c r="D55" s="28"/>
      <c r="E55" s="12" t="s">
        <v>15</v>
      </c>
      <c r="F55" s="13">
        <v>1</v>
      </c>
      <c r="G55" s="14">
        <f>+G56</f>
        <v>0</v>
      </c>
      <c r="H55" s="2"/>
      <c r="I55" s="15">
        <v>46</v>
      </c>
      <c r="J55" s="15">
        <v>3</v>
      </c>
    </row>
    <row r="56" spans="1:10" ht="42" customHeight="1">
      <c r="A56" s="10"/>
      <c r="B56" s="11"/>
      <c r="C56" s="11"/>
      <c r="D56" s="19" t="s">
        <v>52</v>
      </c>
      <c r="E56" s="12" t="s">
        <v>15</v>
      </c>
      <c r="F56" s="13">
        <v>1</v>
      </c>
      <c r="G56" s="14">
        <f>+G57</f>
        <v>0</v>
      </c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53</v>
      </c>
      <c r="E57" s="12" t="s">
        <v>38</v>
      </c>
      <c r="F57" s="13">
        <v>20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29" t="s">
        <v>54</v>
      </c>
      <c r="C58" s="27"/>
      <c r="D58" s="28"/>
      <c r="E58" s="12" t="s">
        <v>15</v>
      </c>
      <c r="F58" s="13">
        <v>1</v>
      </c>
      <c r="G58" s="14">
        <f>+G59</f>
        <v>0</v>
      </c>
      <c r="H58" s="2"/>
      <c r="I58" s="15">
        <v>49</v>
      </c>
      <c r="J58" s="15">
        <v>2</v>
      </c>
    </row>
    <row r="59" spans="1:10" ht="42" customHeight="1">
      <c r="A59" s="10"/>
      <c r="B59" s="11"/>
      <c r="C59" s="29" t="s">
        <v>54</v>
      </c>
      <c r="D59" s="28"/>
      <c r="E59" s="12" t="s">
        <v>15</v>
      </c>
      <c r="F59" s="13">
        <v>1</v>
      </c>
      <c r="G59" s="14">
        <f>+G60+G65</f>
        <v>0</v>
      </c>
      <c r="H59" s="2"/>
      <c r="I59" s="15">
        <v>50</v>
      </c>
      <c r="J59" s="15">
        <v>3</v>
      </c>
    </row>
    <row r="60" spans="1:10" ht="42" customHeight="1">
      <c r="A60" s="10"/>
      <c r="B60" s="11"/>
      <c r="C60" s="11"/>
      <c r="D60" s="19" t="s">
        <v>54</v>
      </c>
      <c r="E60" s="12" t="s">
        <v>15</v>
      </c>
      <c r="F60" s="13">
        <v>1</v>
      </c>
      <c r="G60" s="14">
        <f>+G61+G62+G63+G64</f>
        <v>0</v>
      </c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55</v>
      </c>
      <c r="E61" s="12" t="s">
        <v>56</v>
      </c>
      <c r="F61" s="13">
        <v>1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57</v>
      </c>
      <c r="E62" s="12" t="s">
        <v>56</v>
      </c>
      <c r="F62" s="13">
        <v>1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58</v>
      </c>
      <c r="E63" s="12" t="s">
        <v>56</v>
      </c>
      <c r="F63" s="13">
        <v>1</v>
      </c>
      <c r="G63" s="20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58</v>
      </c>
      <c r="E64" s="12" t="s">
        <v>56</v>
      </c>
      <c r="F64" s="13">
        <v>1</v>
      </c>
      <c r="G64" s="20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59</v>
      </c>
      <c r="E65" s="12" t="s">
        <v>15</v>
      </c>
      <c r="F65" s="13">
        <v>1</v>
      </c>
      <c r="G65" s="14">
        <f>+G66</f>
        <v>0</v>
      </c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60</v>
      </c>
      <c r="E66" s="12" t="s">
        <v>51</v>
      </c>
      <c r="F66" s="13">
        <v>60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29" t="s">
        <v>61</v>
      </c>
      <c r="C67" s="27"/>
      <c r="D67" s="28"/>
      <c r="E67" s="12" t="s">
        <v>15</v>
      </c>
      <c r="F67" s="13">
        <v>1</v>
      </c>
      <c r="G67" s="14">
        <f>+G68</f>
        <v>0</v>
      </c>
      <c r="H67" s="2"/>
      <c r="I67" s="15">
        <v>58</v>
      </c>
      <c r="J67" s="15">
        <v>2</v>
      </c>
    </row>
    <row r="68" spans="1:10" ht="42" customHeight="1">
      <c r="A68" s="10"/>
      <c r="B68" s="11"/>
      <c r="C68" s="29" t="s">
        <v>61</v>
      </c>
      <c r="D68" s="28"/>
      <c r="E68" s="12" t="s">
        <v>15</v>
      </c>
      <c r="F68" s="13">
        <v>1</v>
      </c>
      <c r="G68" s="14">
        <f>+G69</f>
        <v>0</v>
      </c>
      <c r="H68" s="2"/>
      <c r="I68" s="15">
        <v>59</v>
      </c>
      <c r="J68" s="15">
        <v>3</v>
      </c>
    </row>
    <row r="69" spans="1:10" ht="42" customHeight="1">
      <c r="A69" s="10"/>
      <c r="B69" s="11"/>
      <c r="C69" s="11"/>
      <c r="D69" s="19" t="s">
        <v>61</v>
      </c>
      <c r="E69" s="12" t="s">
        <v>15</v>
      </c>
      <c r="F69" s="13">
        <v>1</v>
      </c>
      <c r="G69" s="14">
        <f>+G70+G71+G72+G73+G74+G75+G76+G77+G78+G79+G80+G81+G82+G83+G84+G85+G86+G87+G88+G89</f>
        <v>0</v>
      </c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62</v>
      </c>
      <c r="E70" s="12" t="s">
        <v>38</v>
      </c>
      <c r="F70" s="13">
        <v>1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63</v>
      </c>
      <c r="E71" s="12" t="s">
        <v>38</v>
      </c>
      <c r="F71" s="13">
        <v>3</v>
      </c>
      <c r="G71" s="20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64</v>
      </c>
      <c r="E72" s="12" t="s">
        <v>38</v>
      </c>
      <c r="F72" s="13">
        <v>1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65</v>
      </c>
      <c r="E73" s="12" t="s">
        <v>38</v>
      </c>
      <c r="F73" s="13">
        <v>1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66</v>
      </c>
      <c r="E74" s="12" t="s">
        <v>38</v>
      </c>
      <c r="F74" s="13">
        <v>3</v>
      </c>
      <c r="G74" s="20"/>
      <c r="H74" s="2"/>
      <c r="I74" s="15">
        <v>65</v>
      </c>
      <c r="J74" s="15">
        <v>4</v>
      </c>
    </row>
    <row r="75" spans="1:10" ht="42" customHeight="1">
      <c r="A75" s="10"/>
      <c r="B75" s="11"/>
      <c r="C75" s="11"/>
      <c r="D75" s="19" t="s">
        <v>67</v>
      </c>
      <c r="E75" s="12" t="s">
        <v>38</v>
      </c>
      <c r="F75" s="13">
        <v>4</v>
      </c>
      <c r="G75" s="20"/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19" t="s">
        <v>68</v>
      </c>
      <c r="E76" s="12" t="s">
        <v>38</v>
      </c>
      <c r="F76" s="13">
        <v>3</v>
      </c>
      <c r="G76" s="20"/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69</v>
      </c>
      <c r="E77" s="12" t="s">
        <v>38</v>
      </c>
      <c r="F77" s="13">
        <v>2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70</v>
      </c>
      <c r="E78" s="12" t="s">
        <v>38</v>
      </c>
      <c r="F78" s="13">
        <v>2</v>
      </c>
      <c r="G78" s="20"/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19" t="s">
        <v>71</v>
      </c>
      <c r="E79" s="12" t="s">
        <v>38</v>
      </c>
      <c r="F79" s="13">
        <v>4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11"/>
      <c r="C80" s="11"/>
      <c r="D80" s="19" t="s">
        <v>72</v>
      </c>
      <c r="E80" s="12" t="s">
        <v>38</v>
      </c>
      <c r="F80" s="13">
        <v>3</v>
      </c>
      <c r="G80" s="20"/>
      <c r="H80" s="2"/>
      <c r="I80" s="15">
        <v>71</v>
      </c>
      <c r="J80" s="15">
        <v>4</v>
      </c>
    </row>
    <row r="81" spans="1:10" ht="42" customHeight="1">
      <c r="A81" s="10"/>
      <c r="B81" s="11"/>
      <c r="C81" s="11"/>
      <c r="D81" s="19" t="s">
        <v>73</v>
      </c>
      <c r="E81" s="12" t="s">
        <v>38</v>
      </c>
      <c r="F81" s="13">
        <v>2</v>
      </c>
      <c r="G81" s="20"/>
      <c r="H81" s="2"/>
      <c r="I81" s="15">
        <v>72</v>
      </c>
      <c r="J81" s="15">
        <v>4</v>
      </c>
    </row>
    <row r="82" spans="1:10" ht="42" customHeight="1">
      <c r="A82" s="10"/>
      <c r="B82" s="11"/>
      <c r="C82" s="11"/>
      <c r="D82" s="19" t="s">
        <v>74</v>
      </c>
      <c r="E82" s="12" t="s">
        <v>38</v>
      </c>
      <c r="F82" s="13">
        <v>1</v>
      </c>
      <c r="G82" s="20"/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19" t="s">
        <v>75</v>
      </c>
      <c r="E83" s="12" t="s">
        <v>38</v>
      </c>
      <c r="F83" s="13">
        <v>2</v>
      </c>
      <c r="G83" s="20"/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19" t="s">
        <v>76</v>
      </c>
      <c r="E84" s="12" t="s">
        <v>38</v>
      </c>
      <c r="F84" s="13">
        <v>3</v>
      </c>
      <c r="G84" s="20"/>
      <c r="H84" s="2"/>
      <c r="I84" s="15">
        <v>75</v>
      </c>
      <c r="J84" s="15">
        <v>4</v>
      </c>
    </row>
    <row r="85" spans="1:10" ht="42" customHeight="1">
      <c r="A85" s="10"/>
      <c r="B85" s="11"/>
      <c r="C85" s="11"/>
      <c r="D85" s="19" t="s">
        <v>77</v>
      </c>
      <c r="E85" s="12" t="s">
        <v>38</v>
      </c>
      <c r="F85" s="13">
        <v>1</v>
      </c>
      <c r="G85" s="20"/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19" t="s">
        <v>78</v>
      </c>
      <c r="E86" s="12" t="s">
        <v>38</v>
      </c>
      <c r="F86" s="13">
        <v>3</v>
      </c>
      <c r="G86" s="20"/>
      <c r="H86" s="2"/>
      <c r="I86" s="15">
        <v>77</v>
      </c>
      <c r="J86" s="15">
        <v>4</v>
      </c>
    </row>
    <row r="87" spans="1:10" ht="42" customHeight="1">
      <c r="A87" s="10"/>
      <c r="B87" s="11"/>
      <c r="C87" s="11"/>
      <c r="D87" s="19" t="s">
        <v>79</v>
      </c>
      <c r="E87" s="12" t="s">
        <v>38</v>
      </c>
      <c r="F87" s="13">
        <v>1</v>
      </c>
      <c r="G87" s="20"/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19" t="s">
        <v>80</v>
      </c>
      <c r="E88" s="12" t="s">
        <v>81</v>
      </c>
      <c r="F88" s="13">
        <v>13.3</v>
      </c>
      <c r="G88" s="20"/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19" t="s">
        <v>82</v>
      </c>
      <c r="E89" s="12" t="s">
        <v>20</v>
      </c>
      <c r="F89" s="13">
        <v>14.8</v>
      </c>
      <c r="G89" s="20"/>
      <c r="H89" s="2"/>
      <c r="I89" s="15">
        <v>80</v>
      </c>
      <c r="J89" s="15">
        <v>4</v>
      </c>
    </row>
    <row r="90" spans="1:10" ht="42" customHeight="1">
      <c r="A90" s="26" t="s">
        <v>83</v>
      </c>
      <c r="B90" s="27"/>
      <c r="C90" s="27"/>
      <c r="D90" s="28"/>
      <c r="E90" s="12" t="s">
        <v>15</v>
      </c>
      <c r="F90" s="13">
        <v>1</v>
      </c>
      <c r="G90" s="14">
        <f>+G91+G98</f>
        <v>0</v>
      </c>
      <c r="H90" s="2"/>
      <c r="I90" s="15">
        <v>81</v>
      </c>
      <c r="J90" s="15"/>
    </row>
    <row r="91" spans="1:10" ht="42" customHeight="1">
      <c r="A91" s="26" t="s">
        <v>84</v>
      </c>
      <c r="B91" s="27"/>
      <c r="C91" s="27"/>
      <c r="D91" s="28"/>
      <c r="E91" s="12" t="s">
        <v>15</v>
      </c>
      <c r="F91" s="13">
        <v>1</v>
      </c>
      <c r="G91" s="14">
        <f>+G92+G93</f>
        <v>0</v>
      </c>
      <c r="H91" s="2"/>
      <c r="I91" s="15">
        <v>82</v>
      </c>
      <c r="J91" s="15">
        <v>200</v>
      </c>
    </row>
    <row r="92" spans="1:10" ht="42" customHeight="1">
      <c r="A92" s="26" t="s">
        <v>85</v>
      </c>
      <c r="B92" s="27"/>
      <c r="C92" s="27"/>
      <c r="D92" s="28"/>
      <c r="E92" s="12" t="s">
        <v>15</v>
      </c>
      <c r="F92" s="13">
        <v>1</v>
      </c>
      <c r="G92" s="20"/>
      <c r="H92" s="2"/>
      <c r="I92" s="15">
        <v>83</v>
      </c>
      <c r="J92" s="15"/>
    </row>
    <row r="93" spans="1:10" ht="42" customHeight="1">
      <c r="A93" s="26" t="s">
        <v>86</v>
      </c>
      <c r="B93" s="27"/>
      <c r="C93" s="27"/>
      <c r="D93" s="28"/>
      <c r="E93" s="12" t="s">
        <v>15</v>
      </c>
      <c r="F93" s="13">
        <v>1</v>
      </c>
      <c r="G93" s="14">
        <f>+G94</f>
        <v>0</v>
      </c>
      <c r="H93" s="2"/>
      <c r="I93" s="15">
        <v>84</v>
      </c>
      <c r="J93" s="15">
        <v>1</v>
      </c>
    </row>
    <row r="94" spans="1:10" ht="42" customHeight="1">
      <c r="A94" s="10"/>
      <c r="B94" s="29" t="s">
        <v>86</v>
      </c>
      <c r="C94" s="27"/>
      <c r="D94" s="28"/>
      <c r="E94" s="12" t="s">
        <v>15</v>
      </c>
      <c r="F94" s="13">
        <v>1</v>
      </c>
      <c r="G94" s="14">
        <f>+G95</f>
        <v>0</v>
      </c>
      <c r="H94" s="2"/>
      <c r="I94" s="15">
        <v>85</v>
      </c>
      <c r="J94" s="15">
        <v>2</v>
      </c>
    </row>
    <row r="95" spans="1:10" ht="42" customHeight="1">
      <c r="A95" s="10"/>
      <c r="B95" s="11"/>
      <c r="C95" s="29" t="s">
        <v>86</v>
      </c>
      <c r="D95" s="28"/>
      <c r="E95" s="12" t="s">
        <v>15</v>
      </c>
      <c r="F95" s="13">
        <v>1</v>
      </c>
      <c r="G95" s="14">
        <f>+G96</f>
        <v>0</v>
      </c>
      <c r="H95" s="2"/>
      <c r="I95" s="15">
        <v>86</v>
      </c>
      <c r="J95" s="15">
        <v>3</v>
      </c>
    </row>
    <row r="96" spans="1:10" ht="42" customHeight="1">
      <c r="A96" s="10"/>
      <c r="B96" s="11"/>
      <c r="C96" s="11"/>
      <c r="D96" s="19" t="s">
        <v>87</v>
      </c>
      <c r="E96" s="12" t="s">
        <v>15</v>
      </c>
      <c r="F96" s="13">
        <v>1</v>
      </c>
      <c r="G96" s="14">
        <f>+G97</f>
        <v>0</v>
      </c>
      <c r="H96" s="2"/>
      <c r="I96" s="15">
        <v>87</v>
      </c>
      <c r="J96" s="15">
        <v>4</v>
      </c>
    </row>
    <row r="97" spans="1:10" ht="42" customHeight="1">
      <c r="A97" s="10"/>
      <c r="B97" s="11"/>
      <c r="C97" s="11"/>
      <c r="D97" s="19" t="s">
        <v>87</v>
      </c>
      <c r="E97" s="12" t="s">
        <v>88</v>
      </c>
      <c r="F97" s="13">
        <v>1</v>
      </c>
      <c r="G97" s="20"/>
      <c r="H97" s="2"/>
      <c r="I97" s="15">
        <v>88</v>
      </c>
      <c r="J97" s="15">
        <v>4</v>
      </c>
    </row>
    <row r="98" spans="1:10" ht="42" customHeight="1">
      <c r="A98" s="26" t="s">
        <v>89</v>
      </c>
      <c r="B98" s="27"/>
      <c r="C98" s="27"/>
      <c r="D98" s="28"/>
      <c r="E98" s="12" t="s">
        <v>15</v>
      </c>
      <c r="F98" s="13">
        <v>1</v>
      </c>
      <c r="G98" s="20"/>
      <c r="H98" s="2"/>
      <c r="I98" s="15">
        <v>89</v>
      </c>
      <c r="J98" s="15">
        <v>210</v>
      </c>
    </row>
    <row r="99" spans="1:10" ht="42" customHeight="1">
      <c r="A99" s="26" t="s">
        <v>90</v>
      </c>
      <c r="B99" s="27"/>
      <c r="C99" s="27"/>
      <c r="D99" s="28"/>
      <c r="E99" s="12" t="s">
        <v>15</v>
      </c>
      <c r="F99" s="13">
        <v>1</v>
      </c>
      <c r="G99" s="20"/>
      <c r="H99" s="2"/>
      <c r="I99" s="15">
        <v>90</v>
      </c>
      <c r="J99" s="15">
        <v>220</v>
      </c>
    </row>
    <row r="100" spans="1:10" ht="42" customHeight="1">
      <c r="A100" s="30" t="s">
        <v>91</v>
      </c>
      <c r="B100" s="31"/>
      <c r="C100" s="31"/>
      <c r="D100" s="32"/>
      <c r="E100" s="21" t="s">
        <v>15</v>
      </c>
      <c r="F100" s="22">
        <v>1</v>
      </c>
      <c r="G100" s="23">
        <f>+G10+G99</f>
        <v>0</v>
      </c>
      <c r="H100" s="24"/>
      <c r="I100" s="25">
        <v>91</v>
      </c>
      <c r="J100" s="25">
        <v>30</v>
      </c>
    </row>
    <row r="101" spans="1:10" ht="42" customHeight="1">
      <c r="A101" s="33" t="s">
        <v>11</v>
      </c>
      <c r="B101" s="34"/>
      <c r="C101" s="34"/>
      <c r="D101" s="35"/>
      <c r="E101" s="16" t="s">
        <v>12</v>
      </c>
      <c r="F101" s="17" t="s">
        <v>12</v>
      </c>
      <c r="G101" s="18">
        <f>G100</f>
        <v>0</v>
      </c>
      <c r="I101" s="15">
        <v>92</v>
      </c>
      <c r="J101" s="15">
        <v>90</v>
      </c>
    </row>
    <row r="102" spans="1:10" ht="42" customHeight="1"/>
    <row r="103" spans="1:10" ht="42" customHeight="1"/>
  </sheetData>
  <sheetProtection algorithmName="SHA-512" hashValue="3U9LSW6wglVyBdqMszBbX/Ij2yQxbaz7ugJ9aL15XWbn3G/aWll74c3wOW9EXTpqA6FWLwCdTndOX1X0cqQBWg==" saltValue="XM2aKEIrbq22BthP1GMlpw==" spinCount="100000" sheet="1" objects="1" scenarios="1"/>
  <mergeCells count="31">
    <mergeCell ref="A9:D9"/>
    <mergeCell ref="F3:G3"/>
    <mergeCell ref="F4:G4"/>
    <mergeCell ref="F5:G5"/>
    <mergeCell ref="A7:G7"/>
    <mergeCell ref="B8:G8"/>
    <mergeCell ref="B58:D58"/>
    <mergeCell ref="A101:D101"/>
    <mergeCell ref="A10:D10"/>
    <mergeCell ref="A11:D11"/>
    <mergeCell ref="A12:D12"/>
    <mergeCell ref="B13:D13"/>
    <mergeCell ref="C14:D14"/>
    <mergeCell ref="B46:D46"/>
    <mergeCell ref="C47:D47"/>
    <mergeCell ref="B50:D50"/>
    <mergeCell ref="C51:D51"/>
    <mergeCell ref="B54:D54"/>
    <mergeCell ref="C55:D55"/>
    <mergeCell ref="A100:D100"/>
    <mergeCell ref="C59:D59"/>
    <mergeCell ref="B67:D67"/>
    <mergeCell ref="C68:D68"/>
    <mergeCell ref="A90:D90"/>
    <mergeCell ref="A91:D91"/>
    <mergeCell ref="A92:D92"/>
    <mergeCell ref="A93:D93"/>
    <mergeCell ref="B94:D94"/>
    <mergeCell ref="C95:D95"/>
    <mergeCell ref="A98:D98"/>
    <mergeCell ref="A99:D9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dcterms:created xsi:type="dcterms:W3CDTF">2023-03-01T01:44:32Z</dcterms:created>
  <dcterms:modified xsi:type="dcterms:W3CDTF">2023-03-01T01:46:57Z</dcterms:modified>
</cp:coreProperties>
</file>